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<sst xmlns="http://schemas.openxmlformats.org/spreadsheetml/2006/main" count="75" uniqueCount="61">
  <si>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</si>
  <si>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EMEF JOÃO PADILHA DO NASCIMENTO (ANEXO)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</si>
  <si>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</si>
  <si>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</si>
  <si>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</si>
  <si>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</si>
  <si>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</si>
  <si>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</si>
  <si>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edifícios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</si>
  <si>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</si>
  <si>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</si>
  <si>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</si>
  <si>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</si>
  <si>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</si>
  <si>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</si>
  <si>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Rodovias e Ferrovias</t>
  </si>
  <si>
    <t xml:space="preserve">Construção de Redes de Abastecimento de Água, Coleta de Esgoto e Construções Correlatas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</si>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</sst>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466200</xdr:colOff>
      <xdr:row>43</xdr:row>
      <xdr:rowOff>237240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65320"/>
          <a:ext cx="3669840" cy="118440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256320</xdr:colOff>
      <xdr:row>39</xdr:row>
      <xdr:rowOff>142200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89200"/>
          <a:ext cx="3355200" cy="3517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H2" activeCellId="0" sqref="H2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1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1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3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3.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3.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8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8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3.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8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15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16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3.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0.25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0.2034</v>
      </c>
      <c r="X29" s="24" t="n">
        <f aca="false">IF($F$8=$S$14,U31,IF($F$8=$S$15,Y31,IF($F$8=$S$16,AC31,IF($F$8=$S$17,U37,IF($F$8=$S$18,Y37,IF($F$8=$S$19,AC37))))))</f>
        <v>0.25</v>
      </c>
      <c r="Y29" s="24" t="n">
        <f aca="false">IF(F11=Q9,AB29,IF(F11=Q10,Z29,""))</f>
        <v>0.25</v>
      </c>
      <c r="Z29" s="24" t="n">
        <f aca="false">TRUNC(ROUND(((1+F31+F33+F35)*(1+F37)*(1+F39))/(1-(F41+F42+F43))-1,4),4)</f>
        <v>0.25</v>
      </c>
      <c r="AB29" s="24" t="n">
        <f aca="false">TRUNC(ROUND(((1+F31+F33+F35)*(1+F37)*(1+F39))/(1-(F41+F42+F43+F44))-1,4),4)</f>
        <v>0.25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0.0545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</v>
      </c>
      <c r="D32" s="31" t="s">
        <v>44</v>
      </c>
      <c r="E32" s="32" t="n">
        <f aca="false">IF($F$8=$S$14,T32,IF($F$8=$S$15,X32,IF($F$8=$S$16,AB32,IF($F$8=$S$17,T38,IF($F$8=$S$18,X38,IF($F$8=$S$19,AB38,""))))))</f>
        <v>0.055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0.0085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44447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0.008</v>
      </c>
      <c r="D34" s="31" t="s">
        <v>44</v>
      </c>
      <c r="E34" s="32" t="n">
        <f aca="false">IF($F$8=$S$14,T33,IF($F$8=$S$15,X33,IF($F$8=$S$16,AB33,IF($F$8=$S$17,T39,IF($F$8=$S$18,X39,IF($F$8=$S$19,AB39,""))))))</f>
        <v>0.01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0.0097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0.0097</v>
      </c>
      <c r="D36" s="31" t="s">
        <v>44</v>
      </c>
      <c r="E36" s="32" t="n">
        <f aca="false">IF($F$8=$S$14,T34,IF($F$8=$S$15,X34,IF($F$8=$S$16,AB34,IF($F$8=$S$17,T40,IF($F$8=$S$18,X40,IF($F$8=$S$19,AB40,""))))))</f>
        <v>0.0127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0.0122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0.0059</v>
      </c>
      <c r="D38" s="31" t="s">
        <v>44</v>
      </c>
      <c r="E38" s="32" t="n">
        <f aca="false">IF($F$8=$S$14,T35,IF($F$8=$S$15,X35,IF($F$8=$S$16,AB35,IF($F$8=$S$17,T41,IF($F$8=$S$18,X41,IF($F$8=$S$19,AB41,""))))))</f>
        <v>0.0139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0.0862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0.0616</v>
      </c>
      <c r="D40" s="31" t="s">
        <v>44</v>
      </c>
      <c r="E40" s="32" t="n">
        <f aca="false">IF($F$8=$S$14,T36,IF($F$8=$S$15,X36,IF($F$8=$S$16,AB36,IF($F$8=$S$17,T42,IF($F$8=$S$18,X42,IF($F$8=$S$19,AB42,""))))))</f>
        <v>0.0896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2021-04-23T17:07:52Z</cp:lastPrinted>
  <dcterms:modified xsi:type="dcterms:W3CDTF">2021-09-08T11:32:27Z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