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240" windowHeight="13140"/>
  </bookViews>
  <sheets>
    <sheet name="Planilha1" sheetId="1" r:id="rId1"/>
    <sheet name="Plan1" sheetId="2" r:id="rId2"/>
  </sheets>
  <definedNames>
    <definedName name="_xlnm.Print_Area" localSheetId="0">Planilha1!$A$1:$K$41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/>
  <c r="H40"/>
  <c r="F40"/>
  <c r="F41" s="1"/>
  <c r="H41" s="1"/>
  <c r="D40"/>
  <c r="I33" s="1"/>
  <c r="J41" l="1"/>
  <c r="I24"/>
  <c r="I23"/>
  <c r="I8"/>
  <c r="C37"/>
  <c r="C38"/>
  <c r="C30"/>
  <c r="C22"/>
  <c r="C10"/>
  <c r="E17"/>
  <c r="E21"/>
  <c r="G26"/>
  <c r="G35"/>
  <c r="G39"/>
  <c r="I13"/>
  <c r="I30"/>
  <c r="C29"/>
  <c r="C34"/>
  <c r="C26"/>
  <c r="C18"/>
  <c r="C14"/>
  <c r="C39"/>
  <c r="C35"/>
  <c r="C31"/>
  <c r="C27"/>
  <c r="C23"/>
  <c r="C19"/>
  <c r="C15"/>
  <c r="C11"/>
  <c r="E16"/>
  <c r="E32"/>
  <c r="E14"/>
  <c r="G22"/>
  <c r="G31"/>
  <c r="G38"/>
  <c r="I11"/>
  <c r="I28"/>
  <c r="C25"/>
  <c r="C8"/>
  <c r="C36"/>
  <c r="C32"/>
  <c r="C28"/>
  <c r="C24"/>
  <c r="C20"/>
  <c r="C16"/>
  <c r="C12"/>
  <c r="E20"/>
  <c r="E19"/>
  <c r="G12"/>
  <c r="G29"/>
  <c r="G37"/>
  <c r="I25"/>
  <c r="I34"/>
  <c r="C33"/>
  <c r="C21"/>
  <c r="C17"/>
  <c r="C13"/>
  <c r="C9"/>
  <c r="E18"/>
  <c r="E9"/>
  <c r="G10"/>
  <c r="G27"/>
  <c r="G36"/>
  <c r="I15"/>
  <c r="C40" l="1"/>
  <c r="G40"/>
  <c r="E40"/>
  <c r="E41" s="1"/>
  <c r="I40"/>
  <c r="G41" l="1"/>
  <c r="I41" s="1"/>
</calcChain>
</file>

<file path=xl/sharedStrings.xml><?xml version="1.0" encoding="utf-8"?>
<sst xmlns="http://schemas.openxmlformats.org/spreadsheetml/2006/main" count="49" uniqueCount="43">
  <si>
    <t>TOTAL</t>
  </si>
  <si>
    <t>Peso</t>
  </si>
  <si>
    <t>Valor da obra/serviço</t>
  </si>
  <si>
    <t>%</t>
  </si>
  <si>
    <t>R$</t>
  </si>
  <si>
    <t>Localização/Serviço</t>
  </si>
  <si>
    <t>Item</t>
  </si>
  <si>
    <r>
      <t>1</t>
    </r>
    <r>
      <rPr>
        <vertAlign val="superscript"/>
        <sz val="12"/>
        <rFont val="Calibri"/>
        <family val="2"/>
        <scheme val="minor"/>
      </rPr>
      <t>o</t>
    </r>
    <r>
      <rPr>
        <sz val="12"/>
        <rFont val="Calibri"/>
        <family val="2"/>
        <scheme val="minor"/>
      </rPr>
      <t>. MÊS</t>
    </r>
  </si>
  <si>
    <r>
      <t>2</t>
    </r>
    <r>
      <rPr>
        <vertAlign val="superscript"/>
        <sz val="12"/>
        <rFont val="Calibri"/>
        <family val="2"/>
        <scheme val="minor"/>
      </rPr>
      <t>o</t>
    </r>
    <r>
      <rPr>
        <sz val="12"/>
        <rFont val="Calibri"/>
        <family val="2"/>
        <scheme val="minor"/>
      </rPr>
      <t>. MÊS</t>
    </r>
  </si>
  <si>
    <r>
      <t>3</t>
    </r>
    <r>
      <rPr>
        <vertAlign val="superscript"/>
        <sz val="12"/>
        <rFont val="Calibri"/>
        <family val="2"/>
        <scheme val="minor"/>
      </rPr>
      <t>o</t>
    </r>
    <r>
      <rPr>
        <sz val="12"/>
        <rFont val="Calibri"/>
        <family val="2"/>
        <scheme val="minor"/>
      </rPr>
      <t>. MÊS</t>
    </r>
  </si>
  <si>
    <t>Prédio Administrativo - Gabinete</t>
  </si>
  <si>
    <t>EMEF Elso Severgnini-SMEC</t>
  </si>
  <si>
    <t>EMEF Dom João Becker-SMEC</t>
  </si>
  <si>
    <t>ESF Pindorama-SMS</t>
  </si>
  <si>
    <t>EMEF Coroinha Daronchi-SMEC</t>
  </si>
  <si>
    <t>ESF Santa Ines-SMS</t>
  </si>
  <si>
    <t>Parque de Máquinas-SMT</t>
  </si>
  <si>
    <t>ESF Centro-SMS</t>
  </si>
  <si>
    <t>Prédio Administrativo - SMAdm</t>
  </si>
  <si>
    <t>Prédio Administrativo - SMEC</t>
  </si>
  <si>
    <t>Prédio Administrativo-SMF</t>
  </si>
  <si>
    <t>Prédio Administrativo-Procuradoria</t>
  </si>
  <si>
    <t>Prédio Administrativo-SMOV</t>
  </si>
  <si>
    <t>Secretaria de Agricultura</t>
  </si>
  <si>
    <t>EMEF João Padilha do Nascimento-SMEC</t>
  </si>
  <si>
    <t>EMEF Wally E. Hartmann-SMEC</t>
  </si>
  <si>
    <t>ESF Bela Vista-SMS</t>
  </si>
  <si>
    <t>ESF Saude Prisional-SMS</t>
  </si>
  <si>
    <t>EMEF José de Anchieta-SMEC</t>
  </si>
  <si>
    <t>EMEF Ildo Meneghetti-SMEC</t>
  </si>
  <si>
    <t>CAPS-SMS</t>
  </si>
  <si>
    <t>EMEF Guia Lopes-SMEC</t>
  </si>
  <si>
    <t>CIAC/SUS-SMS</t>
  </si>
  <si>
    <t>EMEI Vovó Paulina-SMEC</t>
  </si>
  <si>
    <t>Prédio Administrativo-SMS</t>
  </si>
  <si>
    <t>ESF Sulserra-SMS</t>
  </si>
  <si>
    <t>ESF Weber-SMS</t>
  </si>
  <si>
    <t>EMEI Primeiros Passos-SMEC</t>
  </si>
  <si>
    <t>EMEI Tia Mercedes-SMEC</t>
  </si>
  <si>
    <t>EMEI Cidadão Júnior-SMEC</t>
  </si>
  <si>
    <t>EMEI Lápis de Cor-SMEC</t>
  </si>
  <si>
    <t>EMEF 25 de julho-SMEC</t>
  </si>
  <si>
    <t>CRONOGRAMA FÍSICO-FINANCEIRO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</si>
</sst>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);\(#,##0\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5" fillId="0" borderId="1" xfId="2" applyFont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/>
    <xf numFmtId="2" fontId="5" fillId="0" borderId="1" xfId="2" applyNumberFormat="1" applyFont="1" applyBorder="1" applyAlignment="1">
      <alignment horizontal="center" vertical="center"/>
    </xf>
    <xf numFmtId="43" fontId="0" fillId="0" borderId="0" xfId="0" applyNumberFormat="1"/>
    <xf numFmtId="2" fontId="0" fillId="0" borderId="0" xfId="0" applyNumberFormat="1"/>
    <xf numFmtId="0" fontId="5" fillId="2" borderId="1" xfId="2" applyFont="1" applyFill="1" applyBorder="1" applyAlignment="1">
      <alignment horizontal="center" vertical="center" wrapText="1"/>
    </xf>
    <xf numFmtId="9" fontId="5" fillId="2" borderId="1" xfId="1" applyFont="1" applyFill="1" applyBorder="1" applyAlignment="1">
      <alignment horizontal="center" vertical="center" wrapText="1"/>
    </xf>
    <xf numFmtId="43" fontId="5" fillId="0" borderId="1" xfId="3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43" fontId="9" fillId="0" borderId="1" xfId="0" applyNumberFormat="1" applyFont="1" applyBorder="1" applyAlignment="1">
      <alignment horizontal="center"/>
    </xf>
    <xf numFmtId="4" fontId="9" fillId="0" borderId="1" xfId="3" applyNumberFormat="1" applyFont="1" applyBorder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0" fontId="5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/>
    </xf>
    <xf numFmtId="43" fontId="9" fillId="0" borderId="1" xfId="3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0" fillId="0" borderId="1" xfId="0" applyBorder="1"/>
    <xf numFmtId="0" fontId="11" fillId="2" borderId="1" xfId="2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Porcentagem" xfId="1" builtinId="5"/>
    <cellStyle name="Separador de milhares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view="pageBreakPreview" zoomScale="85" zoomScaleNormal="69" zoomScaleSheetLayoutView="85" workbookViewId="0">
      <selection activeCell="B10" sqref="B10"/>
    </sheetView>
  </sheetViews>
  <sheetFormatPr defaultRowHeight="15"/>
  <cols>
    <col min="1" max="1" width="8.5703125" bestFit="1" customWidth="1"/>
    <col min="2" max="2" width="54.140625" style="1" customWidth="1"/>
    <col min="3" max="3" width="9.42578125" customWidth="1"/>
    <col min="4" max="4" width="21.85546875" bestFit="1" customWidth="1"/>
    <col min="5" max="5" width="7.85546875" bestFit="1" customWidth="1"/>
    <col min="6" max="6" width="16.140625" bestFit="1" customWidth="1"/>
    <col min="7" max="7" width="7.85546875" bestFit="1" customWidth="1"/>
    <col min="8" max="8" width="16.140625" bestFit="1" customWidth="1"/>
    <col min="9" max="9" width="9.28515625" bestFit="1" customWidth="1"/>
    <col min="10" max="10" width="18.28515625" bestFit="1" customWidth="1"/>
  </cols>
  <sheetData>
    <row r="1" spans="1:10" s="1" customFormat="1">
      <c r="A1"/>
    </row>
    <row r="2" spans="1:10" s="1" customFormat="1"/>
    <row r="3" spans="1:10" s="1" customFormat="1"/>
    <row r="4" spans="1:10" s="1" customFormat="1"/>
    <row r="5" spans="1:10" s="1" customFormat="1"/>
    <row r="6" spans="1:10" ht="36" customHeight="1">
      <c r="A6" s="10"/>
      <c r="B6" s="26" t="s">
        <v>42</v>
      </c>
      <c r="C6" s="10" t="s">
        <v>1</v>
      </c>
      <c r="D6" s="10" t="s">
        <v>2</v>
      </c>
      <c r="E6" s="17" t="s">
        <v>7</v>
      </c>
      <c r="F6" s="17"/>
      <c r="G6" s="17" t="s">
        <v>8</v>
      </c>
      <c r="H6" s="17"/>
      <c r="I6" s="17" t="s">
        <v>9</v>
      </c>
      <c r="J6" s="17"/>
    </row>
    <row r="7" spans="1:10" s="1" customFormat="1" ht="23.25" customHeight="1">
      <c r="A7" s="10" t="s">
        <v>6</v>
      </c>
      <c r="B7" s="10" t="s">
        <v>5</v>
      </c>
      <c r="C7" s="11" t="s">
        <v>3</v>
      </c>
      <c r="D7" s="10" t="s">
        <v>4</v>
      </c>
      <c r="E7" s="11" t="s">
        <v>3</v>
      </c>
      <c r="F7" s="10" t="s">
        <v>4</v>
      </c>
      <c r="G7" s="11" t="s">
        <v>3</v>
      </c>
      <c r="H7" s="10" t="s">
        <v>4</v>
      </c>
      <c r="I7" s="11" t="s">
        <v>3</v>
      </c>
      <c r="J7" s="10" t="s">
        <v>4</v>
      </c>
    </row>
    <row r="8" spans="1:10" ht="15.75">
      <c r="A8" s="18">
        <v>1</v>
      </c>
      <c r="B8" s="19" t="s">
        <v>11</v>
      </c>
      <c r="C8" s="13">
        <f>(D8/$D$40)*100</f>
        <v>3.5639835295715803</v>
      </c>
      <c r="D8" s="12">
        <v>6732.14</v>
      </c>
      <c r="E8" s="7"/>
      <c r="F8" s="12"/>
      <c r="G8" s="2"/>
      <c r="H8" s="12"/>
      <c r="I8" s="7">
        <f>(J8/$D$40)*100</f>
        <v>3.5639835295715803</v>
      </c>
      <c r="J8" s="12">
        <v>6732.14</v>
      </c>
    </row>
    <row r="9" spans="1:10" ht="15.75">
      <c r="A9" s="18">
        <v>2</v>
      </c>
      <c r="B9" s="19" t="s">
        <v>10</v>
      </c>
      <c r="C9" s="13">
        <f t="shared" ref="C9:C39" si="0">(D9/$D$40)*100</f>
        <v>2.2085862158762417</v>
      </c>
      <c r="D9" s="12">
        <v>4171.88</v>
      </c>
      <c r="E9" s="7">
        <f>(F9/$D$40)*100</f>
        <v>2.2085862158762417</v>
      </c>
      <c r="F9" s="12">
        <v>4171.88</v>
      </c>
      <c r="G9" s="2"/>
      <c r="H9" s="3"/>
      <c r="I9" s="3"/>
      <c r="J9" s="20"/>
    </row>
    <row r="10" spans="1:10" ht="15.75">
      <c r="A10" s="21">
        <v>3</v>
      </c>
      <c r="B10" s="19" t="s">
        <v>12</v>
      </c>
      <c r="C10" s="13">
        <f t="shared" si="0"/>
        <v>0.6687041795837646</v>
      </c>
      <c r="D10" s="12">
        <v>1263.1400000000001</v>
      </c>
      <c r="E10" s="7"/>
      <c r="F10" s="12"/>
      <c r="G10" s="7">
        <f>(H10/$D$40)*100</f>
        <v>0.6687041795837646</v>
      </c>
      <c r="H10" s="12">
        <v>1263.1400000000001</v>
      </c>
      <c r="I10" s="3"/>
      <c r="J10" s="20"/>
    </row>
    <row r="11" spans="1:10" ht="15.75">
      <c r="A11" s="18">
        <v>4</v>
      </c>
      <c r="B11" s="19" t="s">
        <v>13</v>
      </c>
      <c r="C11" s="13">
        <f t="shared" si="0"/>
        <v>2.6809524447322715</v>
      </c>
      <c r="D11" s="12">
        <v>5064.1499999999996</v>
      </c>
      <c r="E11" s="7"/>
      <c r="F11" s="12"/>
      <c r="G11" s="2"/>
      <c r="H11" s="3"/>
      <c r="I11" s="7">
        <f>(J11/$D$40)*100</f>
        <v>2.6809524447322715</v>
      </c>
      <c r="J11" s="12">
        <v>5064.1499999999996</v>
      </c>
    </row>
    <row r="12" spans="1:10" ht="15.75">
      <c r="A12" s="18">
        <v>5</v>
      </c>
      <c r="B12" s="19" t="s">
        <v>14</v>
      </c>
      <c r="C12" s="13">
        <f t="shared" si="0"/>
        <v>1.9464493493668311</v>
      </c>
      <c r="D12" s="12">
        <v>3676.72</v>
      </c>
      <c r="E12" s="7"/>
      <c r="F12" s="12"/>
      <c r="G12" s="7">
        <f>(H12/$D$40)*100</f>
        <v>1.9464493493668311</v>
      </c>
      <c r="H12" s="12">
        <v>3676.72</v>
      </c>
      <c r="I12" s="3"/>
      <c r="J12" s="20"/>
    </row>
    <row r="13" spans="1:10" ht="15.75">
      <c r="A13" s="21">
        <v>6</v>
      </c>
      <c r="B13" s="19" t="s">
        <v>15</v>
      </c>
      <c r="C13" s="13">
        <f t="shared" si="0"/>
        <v>1.6955621969161587</v>
      </c>
      <c r="D13" s="12">
        <v>3202.81</v>
      </c>
      <c r="E13" s="2"/>
      <c r="F13" s="2"/>
      <c r="G13" s="7"/>
      <c r="H13" s="12"/>
      <c r="I13" s="7">
        <f>(J13/$D$40)*100</f>
        <v>1.6955621969161587</v>
      </c>
      <c r="J13" s="12">
        <v>3202.81</v>
      </c>
    </row>
    <row r="14" spans="1:10" ht="15.75">
      <c r="A14" s="18">
        <v>7</v>
      </c>
      <c r="B14" s="19" t="s">
        <v>16</v>
      </c>
      <c r="C14" s="13">
        <f t="shared" si="0"/>
        <v>0.72779032481180261</v>
      </c>
      <c r="D14" s="12">
        <v>1374.75</v>
      </c>
      <c r="E14" s="7">
        <f>(F14/$D$40)*100</f>
        <v>0.72779032481180261</v>
      </c>
      <c r="F14" s="12">
        <v>1374.75</v>
      </c>
      <c r="G14" s="7"/>
      <c r="H14" s="12"/>
      <c r="I14" s="3"/>
      <c r="J14" s="20"/>
    </row>
    <row r="15" spans="1:10" ht="15.75">
      <c r="A15" s="18">
        <v>8</v>
      </c>
      <c r="B15" s="19" t="s">
        <v>17</v>
      </c>
      <c r="C15" s="13">
        <f t="shared" si="0"/>
        <v>1.3387053850237132</v>
      </c>
      <c r="D15" s="12">
        <v>2528.73</v>
      </c>
      <c r="E15" s="2"/>
      <c r="F15" s="2"/>
      <c r="G15" s="7"/>
      <c r="H15" s="12"/>
      <c r="I15" s="7">
        <f>(J15/$D$40)*100</f>
        <v>1.3387053850237132</v>
      </c>
      <c r="J15" s="12">
        <v>2528.73</v>
      </c>
    </row>
    <row r="16" spans="1:10" ht="15.75">
      <c r="A16" s="21">
        <v>9</v>
      </c>
      <c r="B16" s="19" t="s">
        <v>18</v>
      </c>
      <c r="C16" s="13">
        <f t="shared" si="0"/>
        <v>6.8425101971378686</v>
      </c>
      <c r="D16" s="12">
        <v>12925.07</v>
      </c>
      <c r="E16" s="7">
        <f>(F16/$D$40)*100</f>
        <v>6.8425101971378686</v>
      </c>
      <c r="F16" s="12">
        <v>12925.07</v>
      </c>
      <c r="G16" s="7"/>
      <c r="H16" s="12"/>
      <c r="I16" s="4"/>
      <c r="J16" s="20"/>
    </row>
    <row r="17" spans="1:10" ht="15.75">
      <c r="A17" s="18">
        <v>10</v>
      </c>
      <c r="B17" s="19" t="s">
        <v>19</v>
      </c>
      <c r="C17" s="13">
        <f t="shared" si="0"/>
        <v>3.5401870755979186</v>
      </c>
      <c r="D17" s="12">
        <v>6687.19</v>
      </c>
      <c r="E17" s="7">
        <f>(F17/$D$40)*100</f>
        <v>3.5401870755979186</v>
      </c>
      <c r="F17" s="12">
        <v>6687.19</v>
      </c>
      <c r="G17" s="7"/>
      <c r="H17" s="12"/>
      <c r="I17" s="4"/>
      <c r="J17" s="20"/>
    </row>
    <row r="18" spans="1:10" ht="15.75">
      <c r="A18" s="18">
        <v>11</v>
      </c>
      <c r="B18" s="19" t="s">
        <v>20</v>
      </c>
      <c r="C18" s="13">
        <f t="shared" si="0"/>
        <v>3.2511303050938327</v>
      </c>
      <c r="D18" s="12">
        <v>6141.18</v>
      </c>
      <c r="E18" s="7">
        <f>(F18/$D$40)*100</f>
        <v>3.2511303050938327</v>
      </c>
      <c r="F18" s="12">
        <v>6141.18</v>
      </c>
      <c r="G18" s="7"/>
      <c r="H18" s="12"/>
      <c r="I18" s="4"/>
      <c r="J18" s="20"/>
    </row>
    <row r="19" spans="1:10" ht="15.75">
      <c r="A19" s="21">
        <v>12</v>
      </c>
      <c r="B19" s="19" t="s">
        <v>21</v>
      </c>
      <c r="C19" s="13">
        <f t="shared" si="0"/>
        <v>1.0751391430809569</v>
      </c>
      <c r="D19" s="12">
        <v>2030.87</v>
      </c>
      <c r="E19" s="7">
        <f>(F19/$D$40)*100</f>
        <v>1.0751391430809569</v>
      </c>
      <c r="F19" s="12">
        <v>2030.87</v>
      </c>
      <c r="G19" s="7"/>
      <c r="H19" s="12"/>
      <c r="I19" s="4"/>
      <c r="J19" s="20"/>
    </row>
    <row r="20" spans="1:10" ht="15.75">
      <c r="A20" s="18">
        <v>13</v>
      </c>
      <c r="B20" s="19" t="s">
        <v>22</v>
      </c>
      <c r="C20" s="13">
        <f t="shared" si="0"/>
        <v>3.7144067649904016</v>
      </c>
      <c r="D20" s="12">
        <v>7016.28</v>
      </c>
      <c r="E20" s="7">
        <f>(F20/$D$40)*100</f>
        <v>3.7144067649904016</v>
      </c>
      <c r="F20" s="12">
        <v>7016.28</v>
      </c>
      <c r="G20" s="2"/>
      <c r="H20" s="3"/>
      <c r="I20" s="7"/>
      <c r="J20" s="12"/>
    </row>
    <row r="21" spans="1:10" ht="15.75">
      <c r="A21" s="18">
        <v>14</v>
      </c>
      <c r="B21" s="19" t="s">
        <v>23</v>
      </c>
      <c r="C21" s="13">
        <f t="shared" si="0"/>
        <v>0.7588448295970075</v>
      </c>
      <c r="D21" s="12">
        <v>1433.41</v>
      </c>
      <c r="E21" s="7">
        <f>(F21/$D$40)*100</f>
        <v>0.7588448295970075</v>
      </c>
      <c r="F21" s="12">
        <v>1433.41</v>
      </c>
      <c r="G21" s="2"/>
      <c r="H21" s="3"/>
      <c r="I21" s="7"/>
      <c r="J21" s="12"/>
    </row>
    <row r="22" spans="1:10" ht="15.75">
      <c r="A22" s="21">
        <v>15</v>
      </c>
      <c r="B22" s="19" t="s">
        <v>24</v>
      </c>
      <c r="C22" s="13">
        <f t="shared" si="0"/>
        <v>8.041454428678902</v>
      </c>
      <c r="D22" s="12">
        <v>15189.8</v>
      </c>
      <c r="E22" s="2"/>
      <c r="F22" s="2"/>
      <c r="G22" s="7">
        <f>(H22/$D$40)*100</f>
        <v>8.041454428678902</v>
      </c>
      <c r="H22" s="12">
        <v>15189.8</v>
      </c>
      <c r="I22" s="7"/>
      <c r="J22" s="12"/>
    </row>
    <row r="23" spans="1:10" ht="15.75">
      <c r="A23" s="18">
        <v>16</v>
      </c>
      <c r="B23" s="19" t="s">
        <v>25</v>
      </c>
      <c r="C23" s="13">
        <f t="shared" si="0"/>
        <v>0.85544943295882436</v>
      </c>
      <c r="D23" s="12">
        <v>1615.89</v>
      </c>
      <c r="E23" s="2"/>
      <c r="F23" s="2"/>
      <c r="G23" s="2"/>
      <c r="H23" s="2"/>
      <c r="I23" s="7">
        <f>(J23/$D$40)*100</f>
        <v>0.85544943295882436</v>
      </c>
      <c r="J23" s="12">
        <v>1615.89</v>
      </c>
    </row>
    <row r="24" spans="1:10" ht="15.75">
      <c r="A24" s="18">
        <v>17</v>
      </c>
      <c r="B24" s="19" t="s">
        <v>26</v>
      </c>
      <c r="C24" s="13">
        <f t="shared" si="0"/>
        <v>1.0708933686456117</v>
      </c>
      <c r="D24" s="12">
        <v>2022.85</v>
      </c>
      <c r="E24" s="2"/>
      <c r="F24" s="2"/>
      <c r="G24" s="2"/>
      <c r="H24" s="3"/>
      <c r="I24" s="7">
        <f>(J24/$D$40)*100</f>
        <v>1.0708933686456117</v>
      </c>
      <c r="J24" s="12">
        <v>2022.85</v>
      </c>
    </row>
    <row r="25" spans="1:10" s="1" customFormat="1" ht="15.75">
      <c r="A25" s="21">
        <v>18</v>
      </c>
      <c r="B25" s="19" t="s">
        <v>27</v>
      </c>
      <c r="C25" s="13">
        <f t="shared" si="0"/>
        <v>1.1687261760834888</v>
      </c>
      <c r="D25" s="12">
        <v>2207.65</v>
      </c>
      <c r="E25" s="2"/>
      <c r="F25" s="2"/>
      <c r="G25" s="2"/>
      <c r="H25" s="3"/>
      <c r="I25" s="7">
        <f>(J25/$D$40)*100</f>
        <v>1.1687261760834888</v>
      </c>
      <c r="J25" s="12">
        <v>2207.65</v>
      </c>
    </row>
    <row r="26" spans="1:10" s="1" customFormat="1" ht="15.75">
      <c r="A26" s="18">
        <v>19</v>
      </c>
      <c r="B26" s="19" t="s">
        <v>28</v>
      </c>
      <c r="C26" s="13">
        <f t="shared" si="0"/>
        <v>8.4401548828867679</v>
      </c>
      <c r="D26" s="12">
        <v>15942.92</v>
      </c>
      <c r="E26" s="2"/>
      <c r="F26" s="2"/>
      <c r="G26" s="7">
        <f>(H26/$D$40)*100</f>
        <v>8.4401548828867679</v>
      </c>
      <c r="H26" s="12">
        <v>15942.92</v>
      </c>
      <c r="I26" s="7"/>
      <c r="J26" s="12"/>
    </row>
    <row r="27" spans="1:10" s="1" customFormat="1" ht="15.75">
      <c r="A27" s="18">
        <v>20</v>
      </c>
      <c r="B27" s="19" t="s">
        <v>29</v>
      </c>
      <c r="C27" s="13">
        <f t="shared" si="0"/>
        <v>14.609535130580589</v>
      </c>
      <c r="D27" s="12">
        <v>27596.49</v>
      </c>
      <c r="E27" s="2"/>
      <c r="F27" s="2"/>
      <c r="G27" s="7">
        <f>(H27/$D$40)*100</f>
        <v>14.609535130580589</v>
      </c>
      <c r="H27" s="12">
        <v>27596.49</v>
      </c>
      <c r="I27" s="7"/>
      <c r="J27" s="12"/>
    </row>
    <row r="28" spans="1:10" s="1" customFormat="1" ht="15.75">
      <c r="A28" s="21">
        <v>21</v>
      </c>
      <c r="B28" s="19" t="s">
        <v>30</v>
      </c>
      <c r="C28" s="13">
        <f t="shared" si="0"/>
        <v>1.5594115398984472</v>
      </c>
      <c r="D28" s="12">
        <v>2945.63</v>
      </c>
      <c r="E28" s="2"/>
      <c r="F28" s="2"/>
      <c r="G28" s="2"/>
      <c r="H28" s="12"/>
      <c r="I28" s="7">
        <f>(J28/$D$40)*100</f>
        <v>1.5594115398984472</v>
      </c>
      <c r="J28" s="12">
        <v>2945.63</v>
      </c>
    </row>
    <row r="29" spans="1:10" s="1" customFormat="1" ht="15.75">
      <c r="A29" s="18">
        <v>22</v>
      </c>
      <c r="B29" s="19" t="s">
        <v>31</v>
      </c>
      <c r="C29" s="13">
        <f t="shared" si="0"/>
        <v>5.251027707701617</v>
      </c>
      <c r="D29" s="12">
        <v>9918.86</v>
      </c>
      <c r="E29" s="2"/>
      <c r="F29" s="2"/>
      <c r="G29" s="7">
        <f>(H29/$D$40)*100</f>
        <v>5.251027707701617</v>
      </c>
      <c r="H29" s="12">
        <v>9918.86</v>
      </c>
      <c r="I29" s="7"/>
      <c r="J29" s="12"/>
    </row>
    <row r="30" spans="1:10" s="1" customFormat="1" ht="15.75">
      <c r="A30" s="18">
        <v>23</v>
      </c>
      <c r="B30" s="19" t="s">
        <v>32</v>
      </c>
      <c r="C30" s="13">
        <f t="shared" si="0"/>
        <v>2.3456950838326036</v>
      </c>
      <c r="D30" s="12">
        <v>4430.87</v>
      </c>
      <c r="E30" s="2"/>
      <c r="F30" s="2"/>
      <c r="G30" s="2"/>
      <c r="H30" s="3"/>
      <c r="I30" s="7">
        <f>(J30/$D$40)*100</f>
        <v>2.3456950838326036</v>
      </c>
      <c r="J30" s="12">
        <v>4430.87</v>
      </c>
    </row>
    <row r="31" spans="1:10" s="1" customFormat="1" ht="15.75">
      <c r="A31" s="21">
        <v>24</v>
      </c>
      <c r="B31" s="19" t="s">
        <v>33</v>
      </c>
      <c r="C31" s="13">
        <f t="shared" si="0"/>
        <v>1.0841495022941208</v>
      </c>
      <c r="D31" s="12">
        <v>2047.89</v>
      </c>
      <c r="E31" s="2"/>
      <c r="F31" s="2"/>
      <c r="G31" s="7">
        <f>(H31/$D$40)*100</f>
        <v>1.0841495022941208</v>
      </c>
      <c r="H31" s="12">
        <v>2047.89</v>
      </c>
      <c r="I31" s="7"/>
      <c r="J31" s="12"/>
    </row>
    <row r="32" spans="1:10" s="1" customFormat="1" ht="15.75">
      <c r="A32" s="18">
        <v>25</v>
      </c>
      <c r="B32" s="19" t="s">
        <v>34</v>
      </c>
      <c r="C32" s="13">
        <f t="shared" si="0"/>
        <v>3.2752761619512003</v>
      </c>
      <c r="D32" s="12">
        <v>6186.79</v>
      </c>
      <c r="E32" s="7">
        <f>(F32/$D$40)*100</f>
        <v>3.2752761619512003</v>
      </c>
      <c r="F32" s="12">
        <v>6186.79</v>
      </c>
      <c r="G32" s="2"/>
      <c r="H32" s="3"/>
      <c r="I32" s="7"/>
      <c r="J32" s="12"/>
    </row>
    <row r="33" spans="1:10" s="1" customFormat="1" ht="15.75">
      <c r="A33" s="18">
        <v>26</v>
      </c>
      <c r="B33" s="19" t="s">
        <v>35</v>
      </c>
      <c r="C33" s="13">
        <f t="shared" si="0"/>
        <v>0.83296059280752022</v>
      </c>
      <c r="D33" s="12">
        <v>1573.41</v>
      </c>
      <c r="E33" s="2"/>
      <c r="F33" s="2"/>
      <c r="G33" s="2"/>
      <c r="H33" s="3"/>
      <c r="I33" s="7">
        <f>(J33/$D$40)*100</f>
        <v>0.83296059280752022</v>
      </c>
      <c r="J33" s="12">
        <v>1573.41</v>
      </c>
    </row>
    <row r="34" spans="1:10" s="1" customFormat="1" ht="15.75">
      <c r="A34" s="21">
        <v>27</v>
      </c>
      <c r="B34" s="19" t="s">
        <v>36</v>
      </c>
      <c r="C34" s="13">
        <f t="shared" si="0"/>
        <v>0.88927269089825045</v>
      </c>
      <c r="D34" s="12">
        <v>1679.78</v>
      </c>
      <c r="E34" s="2"/>
      <c r="F34" s="2"/>
      <c r="G34" s="2"/>
      <c r="H34" s="3"/>
      <c r="I34" s="7">
        <f>(J34/$D$40)*100</f>
        <v>0.88927269089825045</v>
      </c>
      <c r="J34" s="12">
        <v>1679.78</v>
      </c>
    </row>
    <row r="35" spans="1:10" s="1" customFormat="1" ht="15.75">
      <c r="A35" s="18">
        <v>28</v>
      </c>
      <c r="B35" s="19" t="s">
        <v>37</v>
      </c>
      <c r="C35" s="13">
        <f t="shared" si="0"/>
        <v>2.6832394454256248</v>
      </c>
      <c r="D35" s="12">
        <v>5068.47</v>
      </c>
      <c r="E35" s="2"/>
      <c r="F35" s="2"/>
      <c r="G35" s="7">
        <f>(H35/$D$40)*100</f>
        <v>2.6832394454256248</v>
      </c>
      <c r="H35" s="12">
        <v>5068.47</v>
      </c>
      <c r="I35" s="7"/>
      <c r="J35" s="12"/>
    </row>
    <row r="36" spans="1:10" s="1" customFormat="1" ht="15.75">
      <c r="A36" s="18">
        <v>29</v>
      </c>
      <c r="B36" s="19" t="s">
        <v>38</v>
      </c>
      <c r="C36" s="13">
        <f t="shared" si="0"/>
        <v>1.2215389513540655</v>
      </c>
      <c r="D36" s="12">
        <v>2307.41</v>
      </c>
      <c r="E36" s="2"/>
      <c r="F36" s="2"/>
      <c r="G36" s="7">
        <f>(H36/$D$40)*100</f>
        <v>1.2215389513540655</v>
      </c>
      <c r="H36" s="12">
        <v>2307.41</v>
      </c>
      <c r="I36" s="7"/>
      <c r="J36" s="12"/>
    </row>
    <row r="37" spans="1:10" s="1" customFormat="1" ht="15.75">
      <c r="A37" s="21">
        <v>30</v>
      </c>
      <c r="B37" s="19" t="s">
        <v>39</v>
      </c>
      <c r="C37" s="13">
        <f t="shared" si="0"/>
        <v>2.2735063304655645</v>
      </c>
      <c r="D37" s="12">
        <v>4294.51</v>
      </c>
      <c r="E37" s="2"/>
      <c r="F37" s="2"/>
      <c r="G37" s="7">
        <f>(H37/$D$40)*100</f>
        <v>2.2735063304655645</v>
      </c>
      <c r="H37" s="12">
        <v>4294.51</v>
      </c>
      <c r="I37" s="7"/>
      <c r="J37" s="12"/>
    </row>
    <row r="38" spans="1:10" s="1" customFormat="1" ht="15.75">
      <c r="A38" s="18">
        <v>31</v>
      </c>
      <c r="B38" s="19" t="s">
        <v>40</v>
      </c>
      <c r="C38" s="13">
        <f t="shared" si="0"/>
        <v>2.8011576246935501</v>
      </c>
      <c r="D38" s="12">
        <v>5291.21</v>
      </c>
      <c r="E38" s="2"/>
      <c r="F38" s="2"/>
      <c r="G38" s="7">
        <f>(H38/$D$40)*100</f>
        <v>2.8011576246935501</v>
      </c>
      <c r="H38" s="12">
        <v>5291.21</v>
      </c>
      <c r="I38" s="7"/>
      <c r="J38" s="12"/>
    </row>
    <row r="39" spans="1:10" ht="15.75">
      <c r="A39" s="18">
        <v>32</v>
      </c>
      <c r="B39" s="19" t="s">
        <v>41</v>
      </c>
      <c r="C39" s="13">
        <f t="shared" si="0"/>
        <v>7.5835990074628725</v>
      </c>
      <c r="D39" s="12">
        <v>14324.94</v>
      </c>
      <c r="E39" s="2"/>
      <c r="F39" s="2"/>
      <c r="G39" s="7">
        <f>(H39/$D$40)*100</f>
        <v>7.5835990074628725</v>
      </c>
      <c r="H39" s="12">
        <v>14324.94</v>
      </c>
      <c r="I39" s="7"/>
      <c r="J39" s="12"/>
    </row>
    <row r="40" spans="1:10" ht="26.25" customHeight="1">
      <c r="A40" s="22" t="s">
        <v>0</v>
      </c>
      <c r="B40" s="22"/>
      <c r="C40" s="14">
        <f>SUM(C8:C39)</f>
        <v>100</v>
      </c>
      <c r="D40" s="23">
        <f>SUM(D8:D39)</f>
        <v>188893.69000000006</v>
      </c>
      <c r="E40" s="14">
        <f>SUM(E8:E39)</f>
        <v>25.393871018137229</v>
      </c>
      <c r="F40" s="15">
        <f>SUM(F8:F39)</f>
        <v>47967.420000000006</v>
      </c>
      <c r="G40" s="14">
        <f>SUM(G8:G39)</f>
        <v>56.604516540494267</v>
      </c>
      <c r="H40" s="15">
        <f>SUM(H8:H39)</f>
        <v>106922.36000000002</v>
      </c>
      <c r="I40" s="14">
        <f>SUM(I8:I39)</f>
        <v>18.001612441368469</v>
      </c>
      <c r="J40" s="24">
        <f>SUM(J8:J39)</f>
        <v>34003.910000000003</v>
      </c>
    </row>
    <row r="41" spans="1:10" ht="18.75">
      <c r="A41" s="25"/>
      <c r="B41" s="25"/>
      <c r="C41" s="25"/>
      <c r="D41" s="25"/>
      <c r="E41" s="14">
        <f>E40</f>
        <v>25.393871018137229</v>
      </c>
      <c r="F41" s="14">
        <f>F40</f>
        <v>47967.420000000006</v>
      </c>
      <c r="G41" s="14">
        <f>E41+G40</f>
        <v>81.998387558631492</v>
      </c>
      <c r="H41" s="15">
        <f>F41+H40</f>
        <v>154889.78000000003</v>
      </c>
      <c r="I41" s="14">
        <f>G41+I40</f>
        <v>99.999999999999957</v>
      </c>
      <c r="J41" s="16">
        <f>H41+J40</f>
        <v>188893.69000000003</v>
      </c>
    </row>
    <row r="42" spans="1:10" s="1" customFormat="1"/>
    <row r="43" spans="1:10" s="1" customFormat="1">
      <c r="A43" s="5"/>
      <c r="B43" s="5"/>
    </row>
    <row r="44" spans="1:10">
      <c r="A44" s="6"/>
      <c r="B44" s="6"/>
    </row>
    <row r="45" spans="1:10">
      <c r="A45" s="6"/>
      <c r="B45" s="6"/>
      <c r="H45" s="8"/>
    </row>
    <row r="46" spans="1:10">
      <c r="A46" s="6"/>
      <c r="B46" s="6"/>
    </row>
    <row r="47" spans="1:10">
      <c r="A47" s="6"/>
      <c r="B47" s="6"/>
      <c r="H47" s="9"/>
    </row>
    <row r="48" spans="1:10">
      <c r="A48" s="6"/>
      <c r="B48" s="6"/>
    </row>
  </sheetData>
  <mergeCells count="3">
    <mergeCell ref="E6:F6"/>
    <mergeCell ref="G6:H6"/>
    <mergeCell ref="I6:J6"/>
  </mergeCells>
  <printOptions horizontalCentered="1"/>
  <pageMargins left="0.62992125984251968" right="0.62992125984251968" top="0.74803149606299213" bottom="0.55118110236220474" header="0.31496062992125984" footer="0.31496062992125984"/>
  <pageSetup paperSize="9" scale="74" fitToHeight="0" orientation="landscape" horizontalDpi="360" verticalDpi="360" r:id="rId1"/>
  <legacyDrawing r:id="rId2"/>
  <oleObjects>
    <oleObject progId="CDraw4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Planilha1</vt:lpstr>
      <vt:lpstr>Plan1</vt:lpstr>
      <vt:lpstr>Planilha1!Area_de_impressao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TecleEnter</cp:lastModifiedBy>
  <cp:lastPrinted>2021-12-20T18:24:12Z</cp:lastPrinted>
  <dcterms:created xsi:type="dcterms:W3CDTF">2021-07-27T13:36:51Z</dcterms:created>
  <dcterms:modified xsi:type="dcterms:W3CDTF">2021-12-20T18:24:53Z</dcterms:modified>
</cp:coreProperties>
</file>